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Tac-41\T41-0300_bolt\"/>
    </mc:Choice>
  </mc:AlternateContent>
  <xr:revisionPtr revIDLastSave="0" documentId="13_ncr:1_{F7044E9E-0FE7-4E68-B7CE-388F6B8BB14E}" xr6:coauthVersionLast="46" xr6:coauthVersionMax="46" xr10:uidLastSave="{00000000-0000-0000-0000-000000000000}"/>
  <bookViews>
    <workbookView xWindow="-28920" yWindow="-120" windowWidth="29040" windowHeight="15840" xr2:uid="{CB572AF2-0B1F-4AAF-BB3B-B5BF6C5BAEE7}"/>
  </bookViews>
  <sheets>
    <sheet name="Silverback variable mass piston" sheetId="2" r:id="rId1"/>
  </sheets>
  <definedNames>
    <definedName name="ALU">'Silverback variable mass piston'!$J$7</definedName>
    <definedName name="BBS">'Silverback variable mass piston'!$J$8</definedName>
    <definedName name="PISTON">'Silverback variable mass piston'!$J$5</definedName>
    <definedName name="STEEL">'Silverback variable mass piston'!$J$6</definedName>
    <definedName name="UNIT">'Silverback variable mass piston'!$J$9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J27" i="2" l="1"/>
  <c r="K27" i="2" s="1"/>
  <c r="J28" i="2"/>
  <c r="K28" i="2" s="1"/>
  <c r="J29" i="2"/>
  <c r="K29" i="2" s="1"/>
  <c r="J16" i="2"/>
  <c r="K16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15" i="2"/>
  <c r="K15" i="2" s="1"/>
  <c r="D16" i="2" l="1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5" i="2"/>
</calcChain>
</file>

<file path=xl/sharedStrings.xml><?xml version="1.0" encoding="utf-8"?>
<sst xmlns="http://schemas.openxmlformats.org/spreadsheetml/2006/main" count="101" uniqueCount="28">
  <si>
    <t>mass [g]</t>
    <phoneticPr fontId="1" type="noConversion"/>
  </si>
  <si>
    <t>QTY Steel</t>
    <phoneticPr fontId="1" type="noConversion"/>
  </si>
  <si>
    <t>QTY Alu.</t>
    <phoneticPr fontId="1" type="noConversion"/>
  </si>
  <si>
    <t>BBs mass [g]</t>
    <phoneticPr fontId="1" type="noConversion"/>
  </si>
  <si>
    <t>Piston mass [g]</t>
    <phoneticPr fontId="1" type="noConversion"/>
  </si>
  <si>
    <t>Steel flyweight mass [g]</t>
    <phoneticPr fontId="1" type="noConversion"/>
  </si>
  <si>
    <t>Alu. Flyweight mass [g]</t>
    <phoneticPr fontId="1" type="noConversion"/>
  </si>
  <si>
    <t>Unit (choose fps or m/s)</t>
    <phoneticPr fontId="1" type="noConversion"/>
  </si>
  <si>
    <t>FILL HERE</t>
    <phoneticPr fontId="1" type="noConversion"/>
  </si>
  <si>
    <t>avg. vel.</t>
    <phoneticPr fontId="1" type="noConversion"/>
  </si>
  <si>
    <t>velocity 1</t>
    <phoneticPr fontId="1" type="noConversion"/>
  </si>
  <si>
    <t>velocity 2</t>
    <phoneticPr fontId="1" type="noConversion"/>
  </si>
  <si>
    <t>velocity 3</t>
  </si>
  <si>
    <t>velocity 4</t>
  </si>
  <si>
    <t>velocity 5</t>
  </si>
  <si>
    <t>FILL</t>
    <phoneticPr fontId="1" type="noConversion"/>
  </si>
  <si>
    <t>config. #</t>
    <phoneticPr fontId="1" type="noConversion"/>
  </si>
  <si>
    <t>energy [J]</t>
    <phoneticPr fontId="1" type="noConversion"/>
  </si>
  <si>
    <r>
      <t>Spring</t>
    </r>
    <r>
      <rPr>
        <i/>
        <sz val="12"/>
        <color theme="1"/>
        <rFont val="Arial"/>
        <family val="2"/>
      </rPr>
      <t xml:space="preserve"> (for reference only)</t>
    </r>
    <phoneticPr fontId="1" type="noConversion"/>
  </si>
  <si>
    <r>
      <t xml:space="preserve">hopup rubber </t>
    </r>
    <r>
      <rPr>
        <i/>
        <sz val="12"/>
        <color theme="1"/>
        <rFont val="Arial"/>
        <family val="2"/>
      </rPr>
      <t>(for reference only)</t>
    </r>
    <phoneticPr fontId="1" type="noConversion"/>
  </si>
  <si>
    <r>
      <t>barrel</t>
    </r>
    <r>
      <rPr>
        <i/>
        <sz val="12"/>
        <color theme="1"/>
        <rFont val="Arial"/>
        <family val="2"/>
      </rPr>
      <t xml:space="preserve"> (for reference only)</t>
    </r>
    <phoneticPr fontId="1" type="noConversion"/>
  </si>
  <si>
    <t>Fill the orange cells to obtain the energy chart and determine the more efficient piston mass. For better results, fill the full chart.The trendline curve require at least a velocity test per configuration.</t>
    <phoneticPr fontId="1" type="noConversion"/>
  </si>
  <si>
    <t>fps</t>
    <phoneticPr fontId="1" type="noConversion"/>
  </si>
  <si>
    <t>Tutoriel video:</t>
    <phoneticPr fontId="1" type="noConversion"/>
  </si>
  <si>
    <t>FILL</t>
    <phoneticPr fontId="1" type="noConversion"/>
  </si>
  <si>
    <t>Variable mass piston for Silverback TAC-41 - Energy / mass chart</t>
    <phoneticPr fontId="1" type="noConversion"/>
  </si>
  <si>
    <t>JAN. 2021 - CREATIVE COMMONS RIGHTS</t>
    <phoneticPr fontId="1" type="noConversion"/>
  </si>
  <si>
    <t xml:space="preserve">https://www.youtube.com/watch?v=Sf4Fv1X3gc0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</si>
</sst>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3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新細明體"/>
      <family val="2"/>
      <charset val="136"/>
      <scheme val="minor"/>
    </font>
    <font>
      <u/>
      <sz val="12"/>
      <color theme="10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76" fontId="7" fillId="5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textRotation="90"/>
    </xf>
    <xf numFmtId="0" fontId="6" fillId="3" borderId="1" xfId="0" applyFont="1" applyFill="1" applyBorder="1" applyAlignment="1" applyProtection="1">
      <alignment horizontal="center" vertical="center" textRotation="90"/>
    </xf>
    <xf numFmtId="0" fontId="6" fillId="4" borderId="1" xfId="0" applyFont="1" applyFill="1" applyBorder="1" applyAlignment="1" applyProtection="1">
      <alignment horizontal="center" vertical="center" textRotation="90"/>
    </xf>
    <xf numFmtId="0" fontId="12" fillId="5" borderId="1" xfId="0" applyFont="1" applyFill="1" applyBorder="1" applyAlignment="1" applyProtection="1">
      <alignment horizontal="center" vertical="center" textRotation="9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5" borderId="1" xfId="0" applyNumberFormat="1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center" vertical="center" textRotation="90"/>
    </xf>
    <xf numFmtId="0" fontId="5" fillId="0" borderId="0" xfId="0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10" fillId="0" borderId="0" xfId="1" applyFont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 textRotation="90"/>
    </xf>
    <xf numFmtId="0" fontId="3" fillId="6" borderId="1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auto="1"/>
      </font>
      <fill>
        <patternFill patternType="solid">
          <bgColor theme="5"/>
        </patternFill>
      </fill>
    </dxf>
    <dxf>
      <font>
        <color auto="1"/>
      </font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/>
              <a:t>Mass [g]</a:t>
            </a:r>
            <a:r>
              <a:rPr lang="en-US" altLang="zh-TW" sz="1600" baseline="0"/>
              <a:t> </a:t>
            </a:r>
            <a:r>
              <a:rPr lang="en-US" altLang="zh-TW" sz="1600"/>
              <a:t>depending </a:t>
            </a:r>
            <a:r>
              <a:rPr lang="en-US" altLang="zh-TW" sz="1600" baseline="0"/>
              <a:t>configuration #</a:t>
            </a:r>
            <a:endParaRPr lang="en-US" altLang="zh-TW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piston'!$D$14</c:f>
              <c:strCache>
                <c:ptCount val="1"/>
                <c:pt idx="0">
                  <c:v>mass [g]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 cap="rnd">
                <a:solidFill>
                  <a:schemeClr val="accent1"/>
                </a:solidFill>
              </a:ln>
              <a:effectLst/>
            </c:spPr>
          </c:marker>
          <c:xVal>
            <c:numRef>
              <c:f>'Silverback variable mass piston'!$A$15:$A$29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'Silverback variable mass piston'!$D$15:$D$29</c:f>
              <c:numCache>
                <c:formatCode>General</c:formatCode>
                <c:ptCount val="15"/>
                <c:pt idx="0">
                  <c:v>37.799999999999997</c:v>
                </c:pt>
                <c:pt idx="1">
                  <c:v>46</c:v>
                </c:pt>
                <c:pt idx="2">
                  <c:v>54.199999999999996</c:v>
                </c:pt>
                <c:pt idx="3">
                  <c:v>62</c:v>
                </c:pt>
                <c:pt idx="4">
                  <c:v>62.399999999999991</c:v>
                </c:pt>
                <c:pt idx="5">
                  <c:v>70.2</c:v>
                </c:pt>
                <c:pt idx="6">
                  <c:v>70.599999999999994</c:v>
                </c:pt>
                <c:pt idx="7">
                  <c:v>78.400000000000006</c:v>
                </c:pt>
                <c:pt idx="8">
                  <c:v>86.199999999999989</c:v>
                </c:pt>
                <c:pt idx="9">
                  <c:v>86.6</c:v>
                </c:pt>
                <c:pt idx="10">
                  <c:v>94.399999999999991</c:v>
                </c:pt>
                <c:pt idx="11">
                  <c:v>102.6</c:v>
                </c:pt>
                <c:pt idx="12">
                  <c:v>110.39999999999999</c:v>
                </c:pt>
                <c:pt idx="13">
                  <c:v>118.6</c:v>
                </c:pt>
                <c:pt idx="14">
                  <c:v>134.6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5-40DC-A678-1CBDAD423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731200"/>
        <c:axId val="83787088"/>
      </c:scatterChart>
      <c:valAx>
        <c:axId val="1742731200"/>
        <c:scaling>
          <c:orientation val="minMax"/>
          <c:max val="1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Configuration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83787088"/>
        <c:crosses val="autoZero"/>
        <c:crossBetween val="midCat"/>
        <c:majorUnit val="1"/>
      </c:valAx>
      <c:valAx>
        <c:axId val="8378708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Mass</a:t>
                </a:r>
                <a:r>
                  <a:rPr lang="en-HK" altLang="zh-TW" sz="1200" baseline="0"/>
                  <a:t> [g]</a:t>
                </a:r>
                <a:endParaRPr lang="en-HK" altLang="zh-TW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74273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Energy [J]</a:t>
            </a:r>
            <a:r>
              <a:rPr lang="en-US" altLang="zh-TW" baseline="0"/>
              <a:t> depending mass [g]</a:t>
            </a:r>
            <a:endParaRPr lang="en-US" alt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piston'!$K$14</c:f>
              <c:strCache>
                <c:ptCount val="1"/>
                <c:pt idx="0">
                  <c:v>energy [J]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'Silverback variable mass piston'!$D$15:$D$29</c:f>
              <c:numCache>
                <c:formatCode>General</c:formatCode>
                <c:ptCount val="15"/>
                <c:pt idx="0">
                  <c:v>37.799999999999997</c:v>
                </c:pt>
                <c:pt idx="1">
                  <c:v>46</c:v>
                </c:pt>
                <c:pt idx="2">
                  <c:v>54.199999999999996</c:v>
                </c:pt>
                <c:pt idx="3">
                  <c:v>62</c:v>
                </c:pt>
                <c:pt idx="4">
                  <c:v>62.399999999999991</c:v>
                </c:pt>
                <c:pt idx="5">
                  <c:v>70.2</c:v>
                </c:pt>
                <c:pt idx="6">
                  <c:v>70.599999999999994</c:v>
                </c:pt>
                <c:pt idx="7">
                  <c:v>78.400000000000006</c:v>
                </c:pt>
                <c:pt idx="8">
                  <c:v>86.199999999999989</c:v>
                </c:pt>
                <c:pt idx="9">
                  <c:v>86.6</c:v>
                </c:pt>
                <c:pt idx="10">
                  <c:v>94.399999999999991</c:v>
                </c:pt>
                <c:pt idx="11">
                  <c:v>102.6</c:v>
                </c:pt>
                <c:pt idx="12">
                  <c:v>110.39999999999999</c:v>
                </c:pt>
                <c:pt idx="13">
                  <c:v>118.6</c:v>
                </c:pt>
                <c:pt idx="14">
                  <c:v>134.6</c:v>
                </c:pt>
              </c:numCache>
            </c:numRef>
          </c:xVal>
          <c:yVal>
            <c:numRef>
              <c:f>'Silverback variable mass piston'!$K$15:$K$29</c:f>
              <c:numCache>
                <c:formatCode>0.00_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E-4812-8848-40EC3E86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563551"/>
        <c:axId val="1277872751"/>
      </c:scatterChart>
      <c:valAx>
        <c:axId val="1243563551"/>
        <c:scaling>
          <c:orientation val="minMax"/>
          <c:max val="14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mass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77872751"/>
        <c:crosses val="autoZero"/>
        <c:crossBetween val="midCat"/>
        <c:majorUnit val="10"/>
        <c:minorUnit val="5"/>
      </c:valAx>
      <c:valAx>
        <c:axId val="127787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Energy [J]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435635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584106</xdr:colOff>
      <xdr:row>3</xdr:row>
      <xdr:rowOff>179293</xdr:rowOff>
    </xdr:from>
    <xdr:to>
      <xdr:col>19</xdr:col>
      <xdr:colOff>970930</xdr:colOff>
      <xdr:row>14</xdr:row>
      <xdr:rowOff>251558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46AC5-A086-461B-8FEA-2B7DD1462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235324</xdr:colOff>
      <xdr:row>30</xdr:row>
      <xdr:rowOff>0</xdr:rowOff>
    </xdr:from>
    <xdr:to>
      <xdr:col>13</xdr:col>
      <xdr:colOff>571501</xdr:colOff>
      <xdr:row>30</xdr:row>
      <xdr:rowOff>308799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CA16322-78E3-4D27-85D5-25915D617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30" y="10242177"/>
          <a:ext cx="7866530" cy="308799"/>
        </a:xfrm>
        <a:prstGeom prst="rect">
          <a:avLst/>
        </a:prstGeom>
      </xdr:spPr>
    </xdr:pic>
    <xdr:clientData/>
  </xdr:twoCellAnchor>
  <xdr:twoCellAnchor>
    <xdr:from>
      <xdr:col>11</xdr:col>
      <xdr:colOff>582706</xdr:colOff>
      <xdr:row>15</xdr:row>
      <xdr:rowOff>257736</xdr:rowOff>
    </xdr:from>
    <xdr:to>
      <xdr:col>19</xdr:col>
      <xdr:colOff>969530</xdr:colOff>
      <xdr:row>29</xdr:row>
      <xdr:rowOff>5030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833BDE-FC6C-427B-B3DA-369955AB1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100852</xdr:colOff>
      <xdr:row>4</xdr:row>
      <xdr:rowOff>179294</xdr:rowOff>
    </xdr:from>
    <xdr:to>
      <xdr:col>3</xdr:col>
      <xdr:colOff>504264</xdr:colOff>
      <xdr:row>11</xdr:row>
      <xdr:rowOff>134471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390674-5C65-4479-9A71-17A7F7DD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2" y="1434353"/>
          <a:ext cx="2151530" cy="215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Sf4Fv1X3g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2726-9145-4EA7-B91B-426E14FBA9CB}">
  <dimension ref="A1:AA31"/>
  <sheetViews>
    <sheetView tabSelected="1" zoomScale="85" zoomScaleNormal="85" workbookViewId="0">
      <selection activeCell="V13" sqref="V13"/>
    </sheetView>
  </sheetViews>
  <sheetFormatPr defaultColWidth="12.7109375" defaultRowHeight="24.95" customHeight="1" x14ac:dyDescent="0.25"/>
  <cols>
    <col min="1" max="11" width="8.7109375" style="1" customWidth="1"/>
    <col min="12" max="15" width="12.7109375" style="1"/>
    <col min="16" max="16" width="12.7109375" style="1" customWidth="1"/>
    <col min="17" max="19" width="12.7109375" style="1"/>
    <col min="20" max="20" width="15.42578125" style="1" customWidth="1"/>
    <col min="21" max="16384" width="12.7109375" style="1"/>
  </cols>
  <sheetData>
    <row r="1" spans="1:27" ht="34.5" customHeight="1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7" ht="25.5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2"/>
      <c r="V2" s="2"/>
      <c r="W2" s="2"/>
      <c r="X2" s="2"/>
      <c r="Y2" s="2"/>
      <c r="Z2" s="2"/>
      <c r="AA2" s="2"/>
    </row>
    <row r="3" spans="1:27" ht="25.5" customHeight="1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9" t="s">
        <v>27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2"/>
      <c r="V3" s="2"/>
      <c r="W3" s="2"/>
      <c r="X3" s="2"/>
      <c r="Y3" s="2"/>
      <c r="Z3" s="2"/>
      <c r="AA3" s="2"/>
    </row>
    <row r="4" spans="1:27" ht="15" customHeight="1" x14ac:dyDescent="0.25">
      <c r="S4" s="3"/>
    </row>
    <row r="5" spans="1:27" ht="24.95" customHeight="1" x14ac:dyDescent="0.25">
      <c r="B5" s="14"/>
      <c r="C5" s="14"/>
      <c r="D5" s="14"/>
      <c r="E5" s="15" t="s">
        <v>4</v>
      </c>
      <c r="F5" s="15"/>
      <c r="G5" s="15"/>
      <c r="H5" s="15"/>
      <c r="I5" s="15"/>
      <c r="J5" s="21">
        <v>37.799999999999997</v>
      </c>
      <c r="K5" s="21"/>
    </row>
    <row r="6" spans="1:27" ht="24.95" customHeight="1" x14ac:dyDescent="0.25">
      <c r="B6" s="14"/>
      <c r="C6" s="14"/>
      <c r="D6" s="14"/>
      <c r="E6" s="15" t="s">
        <v>5</v>
      </c>
      <c r="F6" s="15"/>
      <c r="G6" s="15"/>
      <c r="H6" s="15"/>
      <c r="I6" s="15"/>
      <c r="J6" s="21">
        <v>24.2</v>
      </c>
      <c r="K6" s="21"/>
    </row>
    <row r="7" spans="1:27" ht="24.95" customHeight="1" x14ac:dyDescent="0.25">
      <c r="B7" s="14"/>
      <c r="C7" s="14"/>
      <c r="D7" s="14"/>
      <c r="E7" s="15" t="s">
        <v>6</v>
      </c>
      <c r="F7" s="15"/>
      <c r="G7" s="15"/>
      <c r="H7" s="15"/>
      <c r="I7" s="15"/>
      <c r="J7" s="21">
        <v>8.1999999999999993</v>
      </c>
      <c r="K7" s="21"/>
    </row>
    <row r="8" spans="1:27" ht="24.95" customHeight="1" x14ac:dyDescent="0.25">
      <c r="B8" s="14"/>
      <c r="C8" s="14"/>
      <c r="D8" s="14"/>
      <c r="E8" s="15" t="s">
        <v>3</v>
      </c>
      <c r="F8" s="15"/>
      <c r="G8" s="15"/>
      <c r="H8" s="15"/>
      <c r="I8" s="15"/>
      <c r="J8" s="22" t="s">
        <v>8</v>
      </c>
      <c r="K8" s="22"/>
    </row>
    <row r="9" spans="1:27" ht="24.95" customHeight="1" x14ac:dyDescent="0.25">
      <c r="B9" s="14"/>
      <c r="C9" s="14"/>
      <c r="D9" s="14"/>
      <c r="E9" s="15" t="s">
        <v>7</v>
      </c>
      <c r="F9" s="15"/>
      <c r="G9" s="15"/>
      <c r="H9" s="15"/>
      <c r="I9" s="15"/>
      <c r="J9" s="23" t="s">
        <v>22</v>
      </c>
      <c r="K9" s="23"/>
    </row>
    <row r="10" spans="1:27" ht="24.95" customHeight="1" x14ac:dyDescent="0.25">
      <c r="B10" s="14"/>
      <c r="C10" s="14"/>
      <c r="D10" s="14"/>
      <c r="E10" s="15" t="s">
        <v>18</v>
      </c>
      <c r="F10" s="15"/>
      <c r="G10" s="15"/>
      <c r="H10" s="15"/>
      <c r="I10" s="15"/>
      <c r="J10" s="20"/>
      <c r="K10" s="20"/>
    </row>
    <row r="11" spans="1:27" ht="24.95" customHeight="1" x14ac:dyDescent="0.25">
      <c r="B11" s="14"/>
      <c r="C11" s="14"/>
      <c r="D11" s="14"/>
      <c r="E11" s="15" t="s">
        <v>19</v>
      </c>
      <c r="F11" s="15"/>
      <c r="G11" s="15"/>
      <c r="H11" s="15"/>
      <c r="I11" s="15"/>
      <c r="J11" s="20"/>
      <c r="K11" s="20"/>
    </row>
    <row r="12" spans="1:27" ht="24.95" customHeight="1" x14ac:dyDescent="0.25">
      <c r="B12" s="14"/>
      <c r="C12" s="14"/>
      <c r="D12" s="14"/>
      <c r="E12" s="15" t="s">
        <v>20</v>
      </c>
      <c r="F12" s="15"/>
      <c r="G12" s="15"/>
      <c r="H12" s="15"/>
      <c r="I12" s="15"/>
      <c r="J12" s="20"/>
      <c r="K12" s="20"/>
    </row>
    <row r="13" spans="1:27" ht="15" customHeight="1" x14ac:dyDescent="0.25"/>
    <row r="14" spans="1:27" ht="93" customHeight="1" x14ac:dyDescent="0.25">
      <c r="A14" s="7" t="s">
        <v>16</v>
      </c>
      <c r="B14" s="8" t="s">
        <v>1</v>
      </c>
      <c r="C14" s="24" t="s">
        <v>2</v>
      </c>
      <c r="D14" s="7" t="s">
        <v>0</v>
      </c>
      <c r="E14" s="9" t="s">
        <v>10</v>
      </c>
      <c r="F14" s="9" t="s">
        <v>11</v>
      </c>
      <c r="G14" s="9" t="s">
        <v>12</v>
      </c>
      <c r="H14" s="9" t="s">
        <v>13</v>
      </c>
      <c r="I14" s="9" t="s">
        <v>14</v>
      </c>
      <c r="J14" s="10" t="s">
        <v>9</v>
      </c>
      <c r="K14" s="13" t="s">
        <v>17</v>
      </c>
    </row>
    <row r="15" spans="1:27" ht="24.95" customHeight="1" x14ac:dyDescent="0.25">
      <c r="A15" s="4">
        <v>1</v>
      </c>
      <c r="B15" s="5">
        <v>0</v>
      </c>
      <c r="C15" s="25">
        <v>0</v>
      </c>
      <c r="D15" s="4">
        <f t="shared" ref="D15:D29" si="0">PISTON+B15*STEEL+C15*ALU</f>
        <v>37.799999999999997</v>
      </c>
      <c r="E15" s="11" t="s">
        <v>15</v>
      </c>
      <c r="F15" s="11" t="s">
        <v>15</v>
      </c>
      <c r="G15" s="11" t="s">
        <v>15</v>
      </c>
      <c r="H15" s="11" t="s">
        <v>15</v>
      </c>
      <c r="I15" s="11" t="s">
        <v>15</v>
      </c>
      <c r="J15" s="12" t="str">
        <f>IFERROR(AVERAGE(E15:I15),"")</f>
        <v/>
      </c>
      <c r="K15" s="6" t="str">
        <f t="shared" ref="K15:K29" si="1">IFERROR(IF(UNIT="fps",BBS/2000*(J15*0.3048)^2,IF(UNIT="m/s",BBS/2000*J15^2,"wrong unit")),"")</f>
        <v/>
      </c>
    </row>
    <row r="16" spans="1:27" ht="24.95" customHeight="1" x14ac:dyDescent="0.25">
      <c r="A16" s="4">
        <v>2</v>
      </c>
      <c r="B16" s="5">
        <v>0</v>
      </c>
      <c r="C16" s="25">
        <v>1</v>
      </c>
      <c r="D16" s="4">
        <f t="shared" si="0"/>
        <v>46</v>
      </c>
      <c r="E16" s="11" t="s">
        <v>15</v>
      </c>
      <c r="F16" s="11" t="s">
        <v>15</v>
      </c>
      <c r="G16" s="11" t="s">
        <v>15</v>
      </c>
      <c r="H16" s="11" t="s">
        <v>15</v>
      </c>
      <c r="I16" s="11" t="s">
        <v>15</v>
      </c>
      <c r="J16" s="12" t="str">
        <f t="shared" ref="J16:J29" si="2">IFERROR(AVERAGE(E16:I16),"")</f>
        <v/>
      </c>
      <c r="K16" s="6" t="str">
        <f t="shared" si="1"/>
        <v/>
      </c>
    </row>
    <row r="17" spans="1:17" ht="24.95" customHeight="1" x14ac:dyDescent="0.25">
      <c r="A17" s="4">
        <v>3</v>
      </c>
      <c r="B17" s="5">
        <v>0</v>
      </c>
      <c r="C17" s="25">
        <v>2</v>
      </c>
      <c r="D17" s="4">
        <f t="shared" si="0"/>
        <v>54.199999999999996</v>
      </c>
      <c r="E17" s="11" t="s">
        <v>24</v>
      </c>
      <c r="F17" s="11" t="s">
        <v>24</v>
      </c>
      <c r="G17" s="11" t="s">
        <v>15</v>
      </c>
      <c r="H17" s="11" t="s">
        <v>24</v>
      </c>
      <c r="I17" s="11" t="s">
        <v>24</v>
      </c>
      <c r="J17" s="12"/>
      <c r="K17" s="6" t="str">
        <f t="shared" si="1"/>
        <v/>
      </c>
    </row>
    <row r="18" spans="1:17" ht="24.95" customHeight="1" x14ac:dyDescent="0.25">
      <c r="A18" s="4">
        <v>4</v>
      </c>
      <c r="B18" s="5">
        <v>1</v>
      </c>
      <c r="C18" s="25">
        <v>0</v>
      </c>
      <c r="D18" s="4">
        <f t="shared" si="0"/>
        <v>62</v>
      </c>
      <c r="E18" s="11" t="s">
        <v>15</v>
      </c>
      <c r="F18" s="11" t="s">
        <v>15</v>
      </c>
      <c r="G18" s="11" t="s">
        <v>15</v>
      </c>
      <c r="H18" s="11" t="s">
        <v>15</v>
      </c>
      <c r="I18" s="11" t="s">
        <v>15</v>
      </c>
      <c r="J18" s="12" t="str">
        <f t="shared" si="2"/>
        <v/>
      </c>
      <c r="K18" s="6" t="str">
        <f t="shared" si="1"/>
        <v/>
      </c>
    </row>
    <row r="19" spans="1:17" ht="24.95" customHeight="1" x14ac:dyDescent="0.25">
      <c r="A19" s="4">
        <v>5</v>
      </c>
      <c r="B19" s="5">
        <v>0</v>
      </c>
      <c r="C19" s="25">
        <v>3</v>
      </c>
      <c r="D19" s="4">
        <f t="shared" si="0"/>
        <v>62.399999999999991</v>
      </c>
      <c r="E19" s="11" t="s">
        <v>15</v>
      </c>
      <c r="F19" s="11" t="s">
        <v>15</v>
      </c>
      <c r="G19" s="11" t="s">
        <v>15</v>
      </c>
      <c r="H19" s="11" t="s">
        <v>15</v>
      </c>
      <c r="I19" s="11" t="s">
        <v>15</v>
      </c>
      <c r="J19" s="12" t="str">
        <f t="shared" si="2"/>
        <v/>
      </c>
      <c r="K19" s="6" t="str">
        <f t="shared" si="1"/>
        <v/>
      </c>
    </row>
    <row r="20" spans="1:17" ht="24.95" customHeight="1" x14ac:dyDescent="0.25">
      <c r="A20" s="4">
        <v>6</v>
      </c>
      <c r="B20" s="5">
        <v>1</v>
      </c>
      <c r="C20" s="25">
        <v>1</v>
      </c>
      <c r="D20" s="4">
        <f t="shared" si="0"/>
        <v>70.2</v>
      </c>
      <c r="E20" s="11" t="s">
        <v>15</v>
      </c>
      <c r="F20" s="11" t="s">
        <v>15</v>
      </c>
      <c r="G20" s="11" t="s">
        <v>15</v>
      </c>
      <c r="H20" s="11" t="s">
        <v>15</v>
      </c>
      <c r="I20" s="11" t="s">
        <v>15</v>
      </c>
      <c r="J20" s="12" t="str">
        <f t="shared" si="2"/>
        <v/>
      </c>
      <c r="K20" s="6" t="str">
        <f t="shared" si="1"/>
        <v/>
      </c>
    </row>
    <row r="21" spans="1:17" ht="24.95" customHeight="1" x14ac:dyDescent="0.25">
      <c r="A21" s="4">
        <v>7</v>
      </c>
      <c r="B21" s="5">
        <v>0</v>
      </c>
      <c r="C21" s="25">
        <v>4</v>
      </c>
      <c r="D21" s="4">
        <f t="shared" si="0"/>
        <v>70.599999999999994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2" t="str">
        <f t="shared" si="2"/>
        <v/>
      </c>
      <c r="K21" s="6" t="str">
        <f t="shared" si="1"/>
        <v/>
      </c>
    </row>
    <row r="22" spans="1:17" ht="24.95" customHeight="1" x14ac:dyDescent="0.25">
      <c r="A22" s="4">
        <v>8</v>
      </c>
      <c r="B22" s="5">
        <v>1</v>
      </c>
      <c r="C22" s="25">
        <v>2</v>
      </c>
      <c r="D22" s="4">
        <f t="shared" si="0"/>
        <v>78.400000000000006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2" t="str">
        <f t="shared" si="2"/>
        <v/>
      </c>
      <c r="K22" s="6" t="str">
        <f t="shared" si="1"/>
        <v/>
      </c>
    </row>
    <row r="23" spans="1:17" ht="24.95" customHeight="1" x14ac:dyDescent="0.25">
      <c r="A23" s="4">
        <v>9</v>
      </c>
      <c r="B23" s="5">
        <v>2</v>
      </c>
      <c r="C23" s="25">
        <v>0</v>
      </c>
      <c r="D23" s="4">
        <f t="shared" si="0"/>
        <v>86.199999999999989</v>
      </c>
      <c r="E23" s="11" t="s">
        <v>15</v>
      </c>
      <c r="F23" s="11" t="s">
        <v>15</v>
      </c>
      <c r="G23" s="11" t="s">
        <v>15</v>
      </c>
      <c r="H23" s="11" t="s">
        <v>15</v>
      </c>
      <c r="I23" s="11" t="s">
        <v>15</v>
      </c>
      <c r="J23" s="12" t="str">
        <f t="shared" si="2"/>
        <v/>
      </c>
      <c r="K23" s="6" t="str">
        <f t="shared" si="1"/>
        <v/>
      </c>
    </row>
    <row r="24" spans="1:17" ht="24.95" customHeight="1" x14ac:dyDescent="0.25">
      <c r="A24" s="4">
        <v>10</v>
      </c>
      <c r="B24" s="5">
        <v>1</v>
      </c>
      <c r="C24" s="25">
        <v>3</v>
      </c>
      <c r="D24" s="4">
        <f t="shared" si="0"/>
        <v>86.6</v>
      </c>
      <c r="E24" s="11" t="s">
        <v>15</v>
      </c>
      <c r="F24" s="11" t="s">
        <v>15</v>
      </c>
      <c r="G24" s="11" t="s">
        <v>15</v>
      </c>
      <c r="H24" s="11" t="s">
        <v>15</v>
      </c>
      <c r="I24" s="11" t="s">
        <v>15</v>
      </c>
      <c r="J24" s="12" t="str">
        <f t="shared" si="2"/>
        <v/>
      </c>
      <c r="K24" s="6" t="str">
        <f t="shared" si="1"/>
        <v/>
      </c>
    </row>
    <row r="25" spans="1:17" ht="24.95" customHeight="1" x14ac:dyDescent="0.25">
      <c r="A25" s="4">
        <v>11</v>
      </c>
      <c r="B25" s="5">
        <v>2</v>
      </c>
      <c r="C25" s="25">
        <v>1</v>
      </c>
      <c r="D25" s="4">
        <f t="shared" si="0"/>
        <v>94.399999999999991</v>
      </c>
      <c r="E25" s="11" t="s">
        <v>15</v>
      </c>
      <c r="F25" s="11" t="s">
        <v>15</v>
      </c>
      <c r="G25" s="11" t="s">
        <v>15</v>
      </c>
      <c r="H25" s="11" t="s">
        <v>15</v>
      </c>
      <c r="I25" s="11" t="s">
        <v>15</v>
      </c>
      <c r="J25" s="12" t="str">
        <f t="shared" si="2"/>
        <v/>
      </c>
      <c r="K25" s="6" t="str">
        <f t="shared" si="1"/>
        <v/>
      </c>
    </row>
    <row r="26" spans="1:17" ht="24.95" customHeight="1" x14ac:dyDescent="0.25">
      <c r="A26" s="4">
        <v>12</v>
      </c>
      <c r="B26" s="5">
        <v>2</v>
      </c>
      <c r="C26" s="25">
        <v>2</v>
      </c>
      <c r="D26" s="4">
        <f t="shared" si="0"/>
        <v>102.6</v>
      </c>
      <c r="E26" s="11" t="s">
        <v>15</v>
      </c>
      <c r="F26" s="11" t="s">
        <v>15</v>
      </c>
      <c r="G26" s="11" t="s">
        <v>15</v>
      </c>
      <c r="H26" s="11" t="s">
        <v>15</v>
      </c>
      <c r="I26" s="11" t="s">
        <v>15</v>
      </c>
      <c r="J26" s="12" t="str">
        <f t="shared" si="2"/>
        <v/>
      </c>
      <c r="K26" s="6" t="str">
        <f t="shared" si="1"/>
        <v/>
      </c>
    </row>
    <row r="27" spans="1:17" ht="24.95" customHeight="1" x14ac:dyDescent="0.25">
      <c r="A27" s="4">
        <v>13</v>
      </c>
      <c r="B27" s="5">
        <v>3</v>
      </c>
      <c r="C27" s="25">
        <v>0</v>
      </c>
      <c r="D27" s="4">
        <f t="shared" si="0"/>
        <v>110.39999999999999</v>
      </c>
      <c r="E27" s="11" t="s">
        <v>15</v>
      </c>
      <c r="F27" s="11" t="s">
        <v>15</v>
      </c>
      <c r="G27" s="11" t="s">
        <v>15</v>
      </c>
      <c r="H27" s="11" t="s">
        <v>15</v>
      </c>
      <c r="I27" s="11" t="s">
        <v>15</v>
      </c>
      <c r="J27" s="12" t="str">
        <f t="shared" si="2"/>
        <v/>
      </c>
      <c r="K27" s="6" t="str">
        <f t="shared" si="1"/>
        <v/>
      </c>
    </row>
    <row r="28" spans="1:17" ht="24.95" customHeight="1" x14ac:dyDescent="0.25">
      <c r="A28" s="4">
        <v>14</v>
      </c>
      <c r="B28" s="5">
        <v>3</v>
      </c>
      <c r="C28" s="25">
        <v>1</v>
      </c>
      <c r="D28" s="4">
        <f t="shared" si="0"/>
        <v>118.6</v>
      </c>
      <c r="E28" s="11" t="s">
        <v>15</v>
      </c>
      <c r="F28" s="11" t="s">
        <v>15</v>
      </c>
      <c r="G28" s="11" t="s">
        <v>15</v>
      </c>
      <c r="H28" s="11" t="s">
        <v>15</v>
      </c>
      <c r="I28" s="11" t="s">
        <v>15</v>
      </c>
      <c r="J28" s="12" t="str">
        <f t="shared" si="2"/>
        <v/>
      </c>
      <c r="K28" s="6" t="str">
        <f t="shared" si="1"/>
        <v/>
      </c>
    </row>
    <row r="29" spans="1:17" ht="24.95" customHeight="1" x14ac:dyDescent="0.25">
      <c r="A29" s="4">
        <v>15</v>
      </c>
      <c r="B29" s="5">
        <v>4</v>
      </c>
      <c r="C29" s="25">
        <v>0</v>
      </c>
      <c r="D29" s="4">
        <f t="shared" si="0"/>
        <v>134.6</v>
      </c>
      <c r="E29" s="11" t="s">
        <v>15</v>
      </c>
      <c r="F29" s="11" t="s">
        <v>15</v>
      </c>
      <c r="G29" s="11" t="s">
        <v>15</v>
      </c>
      <c r="H29" s="11" t="s">
        <v>15</v>
      </c>
      <c r="I29" s="11" t="s">
        <v>15</v>
      </c>
      <c r="J29" s="12" t="str">
        <f t="shared" si="2"/>
        <v/>
      </c>
      <c r="K29" s="6" t="str">
        <f t="shared" si="1"/>
        <v/>
      </c>
    </row>
    <row r="30" spans="1:17" ht="33" customHeight="1" x14ac:dyDescent="0.25"/>
    <row r="31" spans="1:17" ht="24.95" customHeight="1" x14ac:dyDescent="0.25">
      <c r="Q31" s="3" t="s">
        <v>26</v>
      </c>
    </row>
  </sheetData>
  <sortState xmlns:xlrd2="http://schemas.microsoft.com/office/spreadsheetml/2017/richdata2" ref="A15:D29">
    <sortCondition ref="D15"/>
  </sortState>
  <mergeCells count="20">
    <mergeCell ref="E12:I12"/>
    <mergeCell ref="J11:K11"/>
    <mergeCell ref="J12:K12"/>
    <mergeCell ref="J5:K5"/>
    <mergeCell ref="J6:K6"/>
    <mergeCell ref="J7:K7"/>
    <mergeCell ref="J8:K8"/>
    <mergeCell ref="J9:K9"/>
    <mergeCell ref="J10:K10"/>
    <mergeCell ref="E5:I5"/>
    <mergeCell ref="E6:I6"/>
    <mergeCell ref="E7:I7"/>
    <mergeCell ref="E8:I8"/>
    <mergeCell ref="E9:I9"/>
    <mergeCell ref="E10:I10"/>
    <mergeCell ref="A1:T1"/>
    <mergeCell ref="A2:T2"/>
    <mergeCell ref="E11:I11"/>
    <mergeCell ref="A3:I3"/>
    <mergeCell ref="J3:T3"/>
  </mergeCells>
  <phoneticPr fontId="1" type="noConversion"/>
  <conditionalFormatting sqref="J9">
    <cfRule type="containsText" dxfId="1" priority="2" operator="containsText" text="m/s">
      <formula>NOT(ISERROR(SEARCH("m/s",J9)))</formula>
    </cfRule>
    <cfRule type="containsText" dxfId="0" priority="3" operator="containsText" text="fps">
      <formula>NOT(ISERROR(SEARCH("fps",J9)))</formula>
    </cfRule>
  </conditionalFormatting>
  <conditionalFormatting sqref="K15:K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J3" r:id="rId1" display="https://www.youtube.com/watch?v=Sf4Fv1X3gc0" xr:uid="{63270E9D-C8A5-4DC4-B29E-E1414C66849C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Silverback variable mass piston</vt:lpstr>
      <vt:lpstr>ALU</vt:lpstr>
      <vt:lpstr>BBS</vt:lpstr>
      <vt:lpstr>PISTON</vt:lpstr>
      <vt:lpstr>STEEL</vt:lpstr>
      <vt:lpstr>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Silverback Airsoft</dc:creator>
  <cp:lastModifiedBy>Silverback Airsoft</cp:lastModifiedBy>
  <cp:lastPrinted>2018-09-13T06:31:38Z</cp:lastPrinted>
  <dcterms:created xsi:type="dcterms:W3CDTF">2018-01-11T09:30:37Z</dcterms:created>
  <dcterms:modified xsi:type="dcterms:W3CDTF">2021-01-07T09:42:06Z</dcterms:modified>
</cp:coreProperties>
</file>